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19155" windowHeight="12330"/>
  </bookViews>
  <sheets>
    <sheet name="Attachment A" sheetId="1" r:id="rId1"/>
  </sheets>
  <externalReferences>
    <externalReference r:id="rId2"/>
    <externalReference r:id="rId3"/>
  </externalReferences>
  <definedNames>
    <definedName name="Income150">'[1]Income 150%FPG'!$A$5:$B$14</definedName>
    <definedName name="Income200">'[2]Income 200%FPG'!$A$5:$B$14</definedName>
    <definedName name="Income225">'[2]Income 225%FPG'!$A$5:$B$14</definedName>
    <definedName name="Income250">'[2]Income 250%FPG'!$A$5:$B$14</definedName>
    <definedName name="Income275">'[2]Income 275%FPG'!$A$5:$B$14</definedName>
    <definedName name="Income300">'[2]Income 300%FPG'!$A$5:$B$14</definedName>
    <definedName name="Income350">'[1]Income 350%FPG'!$A$5:$B$14</definedName>
    <definedName name="Income400">'[1]Income 400%FPG'!$A$5:$B$14</definedName>
    <definedName name="_xlnm.Print_Area" localSheetId="0">'Attachment A'!$A:$I</definedName>
  </definedNames>
  <calcPr calcId="125725"/>
</workbook>
</file>

<file path=xl/calcChain.xml><?xml version="1.0" encoding="utf-8"?>
<calcChain xmlns="http://schemas.openxmlformats.org/spreadsheetml/2006/main">
  <c r="D7" i="1"/>
  <c r="D15"/>
  <c r="C15"/>
  <c r="B15"/>
  <c r="E15" s="1"/>
  <c r="D14"/>
  <c r="C14"/>
  <c r="E14"/>
  <c r="D13"/>
  <c r="C13"/>
  <c r="E13"/>
  <c r="D12"/>
  <c r="C12"/>
  <c r="E12"/>
  <c r="D11"/>
  <c r="C11"/>
  <c r="E11"/>
  <c r="D10"/>
  <c r="C10"/>
  <c r="E10"/>
  <c r="D9"/>
  <c r="C9"/>
  <c r="E9"/>
  <c r="D8"/>
  <c r="C8"/>
  <c r="E8"/>
  <c r="E7"/>
  <c r="I7" l="1"/>
  <c r="I8"/>
  <c r="I9"/>
  <c r="I10"/>
  <c r="I11"/>
  <c r="I12"/>
  <c r="I13"/>
  <c r="I14"/>
  <c r="I15"/>
  <c r="H7"/>
  <c r="H8"/>
  <c r="H9"/>
  <c r="H10"/>
  <c r="H11"/>
  <c r="H12"/>
  <c r="H13"/>
  <c r="H14"/>
  <c r="H15"/>
  <c r="G7"/>
  <c r="G8"/>
  <c r="G9"/>
  <c r="G10"/>
  <c r="G11"/>
  <c r="G12"/>
  <c r="G13"/>
  <c r="G14"/>
  <c r="G15"/>
  <c r="F7"/>
  <c r="F8"/>
  <c r="F9"/>
  <c r="F10"/>
  <c r="F11"/>
  <c r="F12"/>
  <c r="F13"/>
  <c r="F14"/>
  <c r="F15"/>
</calcChain>
</file>

<file path=xl/sharedStrings.xml><?xml version="1.0" encoding="utf-8"?>
<sst xmlns="http://schemas.openxmlformats.org/spreadsheetml/2006/main" count="11" uniqueCount="10">
  <si>
    <t>LAKE REGIONAL HEALTH SYSTEM FINANCIAL ASSISTANCE GUIDELINES</t>
  </si>
  <si>
    <t>FISCAL YEAR 2014 FINANCIAL ASSISTANCE BUDGET = % OF GROSS PATIENT SERVICE REVENUE</t>
  </si>
  <si>
    <t>FISCAL YEAR 2014 FINANCIAL ASSISTANCE BUDGET = $</t>
  </si>
  <si>
    <t>Family Size</t>
  </si>
  <si>
    <t>Each Add'l</t>
  </si>
  <si>
    <t>LRHS DISCOUNT</t>
  </si>
  <si>
    <t xml:space="preserve"> </t>
  </si>
  <si>
    <t>2019 FEDERAL POVERTY GUIDELINE MATRIX</t>
  </si>
  <si>
    <t>Self-pay patients &gt;200% FPG, receive a 62% SP Discount</t>
  </si>
  <si>
    <t xml:space="preserve">           Patients with SP after insurance do not qualify for SFS and/or SP Discount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</si>
</sst>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11">
    <font>
      <sz val="10"/>
      <name val="Arial"/>
    </font>
    <font>
      <b/>
      <sz val="20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0"/>
      <name val="Arial"/>
      <family val="2"/>
    </font>
    <font>
      <sz val="13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Arial"/>
      <family val="2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/>
    <xf numFmtId="0" fontId="4" fillId="0" borderId="0" xfId="0" applyFont="1"/>
    <xf numFmtId="0" fontId="3" fillId="3" borderId="4" xfId="0" applyFont="1" applyFill="1" applyBorder="1" applyAlignment="1">
      <alignment horizontal="center" vertical="center"/>
    </xf>
    <xf numFmtId="9" fontId="3" fillId="3" borderId="5" xfId="1" applyFont="1" applyFill="1" applyBorder="1" applyAlignment="1">
      <alignment horizontal="center" vertical="center"/>
    </xf>
    <xf numFmtId="9" fontId="3" fillId="3" borderId="6" xfId="1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44" fontId="7" fillId="0" borderId="8" xfId="0" applyNumberFormat="1" applyFont="1" applyBorder="1" applyAlignment="1">
      <alignment horizontal="center" vertical="center"/>
    </xf>
    <xf numFmtId="44" fontId="7" fillId="0" borderId="8" xfId="0" applyNumberFormat="1" applyFont="1" applyBorder="1" applyAlignment="1">
      <alignment vertical="center"/>
    </xf>
    <xf numFmtId="44" fontId="7" fillId="0" borderId="9" xfId="0" applyNumberFormat="1" applyFont="1" applyBorder="1" applyAlignment="1">
      <alignment vertical="center"/>
    </xf>
    <xf numFmtId="0" fontId="8" fillId="3" borderId="10" xfId="0" applyFont="1" applyFill="1" applyBorder="1" applyAlignment="1">
      <alignment horizontal="center" vertical="center" wrapText="1"/>
    </xf>
    <xf numFmtId="9" fontId="8" fillId="3" borderId="11" xfId="1" applyFont="1" applyFill="1" applyBorder="1" applyAlignment="1">
      <alignment horizontal="center" vertical="center"/>
    </xf>
    <xf numFmtId="9" fontId="8" fillId="3" borderId="11" xfId="1" applyFont="1" applyFill="1" applyBorder="1" applyAlignment="1">
      <alignment horizontal="center" vertical="center" wrapText="1"/>
    </xf>
    <xf numFmtId="9" fontId="8" fillId="3" borderId="12" xfId="1" applyFont="1" applyFill="1" applyBorder="1" applyAlignment="1">
      <alignment horizontal="center" vertical="center" wrapText="1"/>
    </xf>
    <xf numFmtId="0" fontId="9" fillId="0" borderId="0" xfId="0" applyFont="1"/>
    <xf numFmtId="0" fontId="2" fillId="0" borderId="0" xfId="0" applyFont="1" applyAlignment="1">
      <alignment horizontal="center"/>
    </xf>
    <xf numFmtId="9" fontId="2" fillId="0" borderId="0" xfId="1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cp.local\shares\mobile_users\ldeeney\My%20Documents\Blessing%20Hospital\Financial%20Assistance\Blessing%202009%20Financial%20Assistanc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stat-live-media.s3.amazonaws.com/Users/lhaden/AppData/Local/Microsoft/Windows/Temporary%20Internet%20Files/Content.Outlook/EKOGNEH1/NEW%202018%20MATRIX%20-TEST20180723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orm"/>
      <sheetName val="Income Calculator"/>
      <sheetName val="Calculation"/>
      <sheetName val="Income 100%FPG"/>
      <sheetName val="Income 150%FPG"/>
      <sheetName val="Income 175%FPG"/>
      <sheetName val="Income 200%FPG"/>
      <sheetName val="Income 225%FPG"/>
      <sheetName val="Income 250%FPG"/>
      <sheetName val="Income 275%FPG"/>
      <sheetName val="Income 300%FPG"/>
      <sheetName val="Income 325%FPG"/>
      <sheetName val="Income 350%FPG"/>
      <sheetName val="Income 400%FPG"/>
    </sheetNames>
    <sheetDataSet>
      <sheetData sheetId="0"/>
      <sheetData sheetId="1"/>
      <sheetData sheetId="2"/>
      <sheetData sheetId="3"/>
      <sheetData sheetId="4">
        <row r="5">
          <cell r="A5">
            <v>1</v>
          </cell>
          <cell r="B5">
            <v>16245</v>
          </cell>
        </row>
        <row r="6">
          <cell r="A6">
            <v>2</v>
          </cell>
          <cell r="B6">
            <v>21855</v>
          </cell>
        </row>
        <row r="7">
          <cell r="A7">
            <v>3</v>
          </cell>
          <cell r="B7">
            <v>27465</v>
          </cell>
        </row>
        <row r="8">
          <cell r="A8">
            <v>4</v>
          </cell>
          <cell r="B8">
            <v>33075</v>
          </cell>
        </row>
        <row r="9">
          <cell r="A9">
            <v>5</v>
          </cell>
          <cell r="B9">
            <v>38685</v>
          </cell>
        </row>
        <row r="10">
          <cell r="A10">
            <v>6</v>
          </cell>
          <cell r="B10">
            <v>44295</v>
          </cell>
        </row>
        <row r="11">
          <cell r="A11">
            <v>7</v>
          </cell>
          <cell r="B11">
            <v>49905</v>
          </cell>
        </row>
        <row r="12">
          <cell r="A12">
            <v>8</v>
          </cell>
          <cell r="B12">
            <v>55515</v>
          </cell>
        </row>
        <row r="13">
          <cell r="A13">
            <v>9</v>
          </cell>
          <cell r="B13">
            <v>61125</v>
          </cell>
        </row>
        <row r="14">
          <cell r="A14">
            <v>10</v>
          </cell>
          <cell r="B14">
            <v>66735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>
        <row r="5">
          <cell r="A5">
            <v>1</v>
          </cell>
          <cell r="B5">
            <v>37905</v>
          </cell>
        </row>
        <row r="6">
          <cell r="A6">
            <v>2</v>
          </cell>
          <cell r="B6">
            <v>50995</v>
          </cell>
        </row>
        <row r="7">
          <cell r="A7">
            <v>3</v>
          </cell>
          <cell r="B7">
            <v>64085</v>
          </cell>
        </row>
        <row r="8">
          <cell r="A8">
            <v>4</v>
          </cell>
          <cell r="B8">
            <v>77175</v>
          </cell>
        </row>
        <row r="9">
          <cell r="A9">
            <v>5</v>
          </cell>
          <cell r="B9">
            <v>90265</v>
          </cell>
        </row>
        <row r="10">
          <cell r="A10">
            <v>6</v>
          </cell>
          <cell r="B10">
            <v>103355</v>
          </cell>
        </row>
        <row r="11">
          <cell r="A11">
            <v>7</v>
          </cell>
          <cell r="B11">
            <v>116445</v>
          </cell>
        </row>
        <row r="12">
          <cell r="A12">
            <v>8</v>
          </cell>
          <cell r="B12">
            <v>129535</v>
          </cell>
        </row>
        <row r="13">
          <cell r="A13">
            <v>9</v>
          </cell>
          <cell r="B13">
            <v>142625</v>
          </cell>
        </row>
        <row r="14">
          <cell r="A14">
            <v>10</v>
          </cell>
          <cell r="B14">
            <v>155715</v>
          </cell>
        </row>
      </sheetData>
      <sheetData sheetId="13">
        <row r="5">
          <cell r="A5">
            <v>1</v>
          </cell>
          <cell r="B5">
            <v>43320</v>
          </cell>
        </row>
        <row r="6">
          <cell r="A6">
            <v>2</v>
          </cell>
          <cell r="B6">
            <v>58280</v>
          </cell>
        </row>
        <row r="7">
          <cell r="A7">
            <v>3</v>
          </cell>
          <cell r="B7">
            <v>73240</v>
          </cell>
        </row>
        <row r="8">
          <cell r="A8">
            <v>4</v>
          </cell>
          <cell r="B8">
            <v>88200</v>
          </cell>
        </row>
        <row r="9">
          <cell r="A9">
            <v>5</v>
          </cell>
          <cell r="B9">
            <v>103160</v>
          </cell>
        </row>
        <row r="10">
          <cell r="A10">
            <v>6</v>
          </cell>
          <cell r="B10">
            <v>118120</v>
          </cell>
        </row>
        <row r="11">
          <cell r="A11">
            <v>7</v>
          </cell>
          <cell r="B11">
            <v>133080</v>
          </cell>
        </row>
        <row r="12">
          <cell r="A12">
            <v>8</v>
          </cell>
          <cell r="B12">
            <v>148040</v>
          </cell>
        </row>
        <row r="13">
          <cell r="A13">
            <v>9</v>
          </cell>
          <cell r="B13">
            <v>163000</v>
          </cell>
        </row>
        <row r="14">
          <cell r="A14">
            <v>10</v>
          </cell>
          <cell r="B14">
            <v>177960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LRHS Income Calulator"/>
      <sheetName val="LRHS Matrix Calculator"/>
      <sheetName val="Fin Assist Sign Off Page"/>
      <sheetName val="2018 Federal Poverty Guidelines"/>
      <sheetName val="300% - 400% Poverty Guidelines"/>
      <sheetName val="Attachment A"/>
      <sheetName val="Matrix Calc"/>
      <sheetName val="Income 100%FPG"/>
      <sheetName val="Income 200%FPG"/>
      <sheetName val="Income 225%FPG"/>
      <sheetName val="Income 250%FPG"/>
      <sheetName val="Income 275%FPG"/>
      <sheetName val="Income 300%FPG"/>
      <sheetName val="Attachment C"/>
    </sheetNames>
    <sheetDataSet>
      <sheetData sheetId="0"/>
      <sheetData sheetId="1"/>
      <sheetData sheetId="2"/>
      <sheetData sheetId="3">
        <row r="5">
          <cell r="B5">
            <v>12140</v>
          </cell>
        </row>
        <row r="13">
          <cell r="B13">
            <v>4320</v>
          </cell>
        </row>
      </sheetData>
      <sheetData sheetId="4"/>
      <sheetData sheetId="5"/>
      <sheetData sheetId="6"/>
      <sheetData sheetId="7"/>
      <sheetData sheetId="8">
        <row r="5">
          <cell r="A5">
            <v>1</v>
          </cell>
          <cell r="B5">
            <v>22980</v>
          </cell>
        </row>
        <row r="6">
          <cell r="A6">
            <v>2</v>
          </cell>
          <cell r="B6">
            <v>31020</v>
          </cell>
        </row>
        <row r="7">
          <cell r="A7">
            <v>3</v>
          </cell>
          <cell r="B7">
            <v>39060</v>
          </cell>
        </row>
        <row r="8">
          <cell r="A8">
            <v>4</v>
          </cell>
          <cell r="B8">
            <v>47100</v>
          </cell>
        </row>
        <row r="9">
          <cell r="A9">
            <v>5</v>
          </cell>
          <cell r="B9">
            <v>55140</v>
          </cell>
        </row>
        <row r="10">
          <cell r="A10">
            <v>6</v>
          </cell>
          <cell r="B10">
            <v>63180</v>
          </cell>
        </row>
        <row r="11">
          <cell r="A11">
            <v>7</v>
          </cell>
          <cell r="B11">
            <v>71220</v>
          </cell>
        </row>
        <row r="12">
          <cell r="A12">
            <v>8</v>
          </cell>
          <cell r="B12">
            <v>79260</v>
          </cell>
        </row>
        <row r="13">
          <cell r="A13">
            <v>9</v>
          </cell>
          <cell r="B13">
            <v>87180</v>
          </cell>
        </row>
        <row r="14">
          <cell r="A14">
            <v>10</v>
          </cell>
          <cell r="B14">
            <v>95100</v>
          </cell>
        </row>
      </sheetData>
      <sheetData sheetId="9">
        <row r="5">
          <cell r="A5">
            <v>1</v>
          </cell>
          <cell r="B5">
            <v>25853</v>
          </cell>
        </row>
        <row r="6">
          <cell r="A6">
            <v>2</v>
          </cell>
          <cell r="B6">
            <v>34898</v>
          </cell>
        </row>
        <row r="7">
          <cell r="A7">
            <v>3</v>
          </cell>
          <cell r="B7">
            <v>43943</v>
          </cell>
        </row>
        <row r="8">
          <cell r="A8">
            <v>4</v>
          </cell>
          <cell r="B8">
            <v>52988</v>
          </cell>
        </row>
        <row r="9">
          <cell r="A9">
            <v>5</v>
          </cell>
          <cell r="B9">
            <v>62033</v>
          </cell>
        </row>
        <row r="10">
          <cell r="A10">
            <v>6</v>
          </cell>
          <cell r="B10">
            <v>71078</v>
          </cell>
        </row>
        <row r="11">
          <cell r="A11">
            <v>7</v>
          </cell>
          <cell r="B11">
            <v>80123</v>
          </cell>
        </row>
        <row r="12">
          <cell r="A12">
            <v>8</v>
          </cell>
          <cell r="B12">
            <v>89168</v>
          </cell>
        </row>
        <row r="13">
          <cell r="A13">
            <v>9</v>
          </cell>
          <cell r="B13">
            <v>98078</v>
          </cell>
        </row>
        <row r="14">
          <cell r="A14">
            <v>10</v>
          </cell>
          <cell r="B14">
            <v>106988</v>
          </cell>
        </row>
      </sheetData>
      <sheetData sheetId="10">
        <row r="5">
          <cell r="A5">
            <v>1</v>
          </cell>
          <cell r="B5">
            <v>28725</v>
          </cell>
        </row>
        <row r="6">
          <cell r="A6">
            <v>2</v>
          </cell>
          <cell r="B6">
            <v>38775</v>
          </cell>
        </row>
        <row r="7">
          <cell r="A7">
            <v>3</v>
          </cell>
          <cell r="B7">
            <v>48825</v>
          </cell>
        </row>
        <row r="8">
          <cell r="A8">
            <v>4</v>
          </cell>
          <cell r="B8">
            <v>58875</v>
          </cell>
        </row>
        <row r="9">
          <cell r="A9">
            <v>5</v>
          </cell>
          <cell r="B9">
            <v>68925</v>
          </cell>
        </row>
        <row r="10">
          <cell r="A10">
            <v>6</v>
          </cell>
          <cell r="B10">
            <v>78975</v>
          </cell>
        </row>
        <row r="11">
          <cell r="A11">
            <v>7</v>
          </cell>
          <cell r="B11">
            <v>89025</v>
          </cell>
        </row>
        <row r="12">
          <cell r="A12">
            <v>8</v>
          </cell>
          <cell r="B12">
            <v>99075</v>
          </cell>
        </row>
        <row r="13">
          <cell r="A13">
            <v>9</v>
          </cell>
          <cell r="B13">
            <v>108975</v>
          </cell>
        </row>
        <row r="14">
          <cell r="A14">
            <v>10</v>
          </cell>
          <cell r="B14">
            <v>118875</v>
          </cell>
        </row>
      </sheetData>
      <sheetData sheetId="11">
        <row r="5">
          <cell r="A5">
            <v>1</v>
          </cell>
          <cell r="B5">
            <v>31598</v>
          </cell>
        </row>
        <row r="6">
          <cell r="A6">
            <v>2</v>
          </cell>
          <cell r="B6">
            <v>42653</v>
          </cell>
        </row>
        <row r="7">
          <cell r="A7">
            <v>3</v>
          </cell>
          <cell r="B7">
            <v>53708</v>
          </cell>
        </row>
        <row r="8">
          <cell r="A8">
            <v>4</v>
          </cell>
          <cell r="B8">
            <v>64763</v>
          </cell>
        </row>
        <row r="9">
          <cell r="A9">
            <v>5</v>
          </cell>
          <cell r="B9">
            <v>75818</v>
          </cell>
        </row>
        <row r="10">
          <cell r="A10">
            <v>6</v>
          </cell>
          <cell r="B10">
            <v>86873</v>
          </cell>
        </row>
        <row r="11">
          <cell r="A11">
            <v>7</v>
          </cell>
          <cell r="B11">
            <v>97928</v>
          </cell>
        </row>
        <row r="12">
          <cell r="A12">
            <v>8</v>
          </cell>
          <cell r="B12">
            <v>108983</v>
          </cell>
        </row>
        <row r="13">
          <cell r="A13">
            <v>9</v>
          </cell>
          <cell r="B13">
            <v>119873</v>
          </cell>
        </row>
        <row r="14">
          <cell r="A14">
            <v>10</v>
          </cell>
          <cell r="B14">
            <v>130763</v>
          </cell>
        </row>
      </sheetData>
      <sheetData sheetId="12">
        <row r="5">
          <cell r="A5">
            <v>1</v>
          </cell>
          <cell r="B5">
            <v>34470</v>
          </cell>
        </row>
        <row r="6">
          <cell r="A6">
            <v>2</v>
          </cell>
          <cell r="B6">
            <v>46530</v>
          </cell>
        </row>
        <row r="7">
          <cell r="A7">
            <v>3</v>
          </cell>
          <cell r="B7">
            <v>58590</v>
          </cell>
        </row>
        <row r="8">
          <cell r="A8">
            <v>4</v>
          </cell>
          <cell r="B8">
            <v>70650</v>
          </cell>
        </row>
        <row r="9">
          <cell r="A9">
            <v>5</v>
          </cell>
          <cell r="B9">
            <v>82710</v>
          </cell>
        </row>
        <row r="10">
          <cell r="A10">
            <v>6</v>
          </cell>
          <cell r="B10">
            <v>94770</v>
          </cell>
        </row>
        <row r="11">
          <cell r="A11">
            <v>7</v>
          </cell>
          <cell r="B11">
            <v>106830</v>
          </cell>
        </row>
        <row r="12">
          <cell r="A12">
            <v>8</v>
          </cell>
          <cell r="B12">
            <v>118890</v>
          </cell>
        </row>
        <row r="13">
          <cell r="A13">
            <v>9</v>
          </cell>
          <cell r="B13">
            <v>130770</v>
          </cell>
        </row>
        <row r="14">
          <cell r="A14">
            <v>10</v>
          </cell>
          <cell r="B14">
            <v>142650</v>
          </cell>
        </row>
      </sheetData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9"/>
  <sheetViews>
    <sheetView tabSelected="1" workbookViewId="0">
      <selection activeCell="O14" sqref="O14"/>
    </sheetView>
  </sheetViews>
  <sheetFormatPr defaultRowHeight="12.75"/>
  <cols>
    <col min="1" max="1" width="13.7109375" style="17" customWidth="1"/>
    <col min="2" max="9" width="13.7109375" customWidth="1"/>
  </cols>
  <sheetData>
    <row r="1" spans="1:9" s="1" customFormat="1" ht="24.95" customHeight="1">
      <c r="A1" s="18" t="s">
        <v>0</v>
      </c>
      <c r="B1" s="18"/>
      <c r="C1" s="18"/>
      <c r="D1" s="18"/>
      <c r="E1" s="18"/>
      <c r="F1" s="18"/>
      <c r="G1" s="18"/>
      <c r="H1" s="18"/>
      <c r="I1" s="18"/>
    </row>
    <row r="2" spans="1:9" s="1" customFormat="1" ht="24.95" hidden="1" customHeight="1">
      <c r="A2" s="19" t="s">
        <v>1</v>
      </c>
      <c r="B2" s="19"/>
      <c r="C2" s="19"/>
      <c r="D2" s="19"/>
      <c r="E2" s="19"/>
      <c r="F2" s="19"/>
      <c r="G2" s="19"/>
      <c r="H2" s="19"/>
      <c r="I2" s="19"/>
    </row>
    <row r="3" spans="1:9" s="1" customFormat="1" ht="24.95" hidden="1" customHeight="1">
      <c r="A3" s="19" t="s">
        <v>2</v>
      </c>
      <c r="B3" s="19"/>
      <c r="C3" s="19"/>
      <c r="D3" s="19"/>
      <c r="E3" s="19"/>
      <c r="F3" s="19"/>
      <c r="G3" s="19"/>
      <c r="H3" s="19"/>
      <c r="I3" s="19"/>
    </row>
    <row r="4" spans="1:9" s="1" customFormat="1" ht="24.95" customHeight="1" thickBot="1">
      <c r="A4" s="20"/>
      <c r="B4" s="20"/>
      <c r="C4" s="20"/>
      <c r="D4" s="20"/>
      <c r="E4" s="20"/>
      <c r="F4" s="20"/>
      <c r="G4" s="20"/>
      <c r="H4" s="20"/>
      <c r="I4" s="20"/>
    </row>
    <row r="5" spans="1:9" s="2" customFormat="1" ht="18.75" customHeight="1" thickBot="1">
      <c r="A5" s="21" t="s">
        <v>7</v>
      </c>
      <c r="B5" s="22"/>
      <c r="C5" s="22"/>
      <c r="D5" s="22"/>
      <c r="E5" s="22"/>
      <c r="F5" s="22"/>
      <c r="G5" s="22"/>
      <c r="H5" s="22"/>
      <c r="I5" s="23"/>
    </row>
    <row r="6" spans="1:9" s="2" customFormat="1" ht="35.1" customHeight="1">
      <c r="A6" s="3" t="s">
        <v>3</v>
      </c>
      <c r="B6" s="4">
        <v>1</v>
      </c>
      <c r="C6" s="4">
        <v>2</v>
      </c>
      <c r="D6" s="4">
        <v>2.25</v>
      </c>
      <c r="E6" s="4">
        <v>2.5</v>
      </c>
      <c r="F6" s="4">
        <v>2.75</v>
      </c>
      <c r="G6" s="4">
        <v>3</v>
      </c>
      <c r="H6" s="4">
        <v>3.5</v>
      </c>
      <c r="I6" s="5">
        <v>4</v>
      </c>
    </row>
    <row r="7" spans="1:9" ht="35.1" customHeight="1">
      <c r="A7" s="6">
        <v>1</v>
      </c>
      <c r="B7" s="7">
        <v>12490</v>
      </c>
      <c r="C7" s="8">
        <v>24980</v>
      </c>
      <c r="D7" s="8">
        <f>B7*2.25</f>
        <v>28102.5</v>
      </c>
      <c r="E7" s="8">
        <f>B7*2.5</f>
        <v>31225</v>
      </c>
      <c r="F7" s="8">
        <f>B7*2.75</f>
        <v>34347.5</v>
      </c>
      <c r="G7" s="8">
        <f>B7*3</f>
        <v>37470</v>
      </c>
      <c r="H7" s="8">
        <f>B7*3.5</f>
        <v>43715</v>
      </c>
      <c r="I7" s="9">
        <f>B7*4</f>
        <v>49960</v>
      </c>
    </row>
    <row r="8" spans="1:9" ht="35.1" customHeight="1">
      <c r="A8" s="6">
        <v>2</v>
      </c>
      <c r="B8" s="7">
        <v>16910</v>
      </c>
      <c r="C8" s="8">
        <f t="shared" ref="C8:C15" si="0">B8*2</f>
        <v>33820</v>
      </c>
      <c r="D8" s="8">
        <f t="shared" ref="D8:D15" si="1">B8*2.25</f>
        <v>38047.5</v>
      </c>
      <c r="E8" s="8">
        <f t="shared" ref="E8:E15" si="2">B8*2.5</f>
        <v>42275</v>
      </c>
      <c r="F8" s="8">
        <f t="shared" ref="F8:F15" si="3">B8*2.75</f>
        <v>46502.5</v>
      </c>
      <c r="G8" s="8">
        <f t="shared" ref="G8:G15" si="4">B8*3</f>
        <v>50730</v>
      </c>
      <c r="H8" s="8">
        <f t="shared" ref="H8:H15" si="5">B8*3.5</f>
        <v>59185</v>
      </c>
      <c r="I8" s="9">
        <f t="shared" ref="I8:I15" si="6">B8*4</f>
        <v>67640</v>
      </c>
    </row>
    <row r="9" spans="1:9" ht="35.1" customHeight="1">
      <c r="A9" s="6">
        <v>3</v>
      </c>
      <c r="B9" s="7">
        <v>21330</v>
      </c>
      <c r="C9" s="8">
        <f t="shared" si="0"/>
        <v>42660</v>
      </c>
      <c r="D9" s="8">
        <f t="shared" si="1"/>
        <v>47992.5</v>
      </c>
      <c r="E9" s="8">
        <f t="shared" si="2"/>
        <v>53325</v>
      </c>
      <c r="F9" s="8">
        <f t="shared" si="3"/>
        <v>58657.5</v>
      </c>
      <c r="G9" s="8">
        <f t="shared" si="4"/>
        <v>63990</v>
      </c>
      <c r="H9" s="8">
        <f t="shared" si="5"/>
        <v>74655</v>
      </c>
      <c r="I9" s="9">
        <f t="shared" si="6"/>
        <v>85320</v>
      </c>
    </row>
    <row r="10" spans="1:9" ht="35.1" customHeight="1">
      <c r="A10" s="6">
        <v>4</v>
      </c>
      <c r="B10" s="7">
        <v>25750</v>
      </c>
      <c r="C10" s="8">
        <f t="shared" si="0"/>
        <v>51500</v>
      </c>
      <c r="D10" s="8">
        <f t="shared" si="1"/>
        <v>57937.5</v>
      </c>
      <c r="E10" s="8">
        <f t="shared" si="2"/>
        <v>64375</v>
      </c>
      <c r="F10" s="8">
        <f t="shared" si="3"/>
        <v>70812.5</v>
      </c>
      <c r="G10" s="8">
        <f t="shared" si="4"/>
        <v>77250</v>
      </c>
      <c r="H10" s="8">
        <f t="shared" si="5"/>
        <v>90125</v>
      </c>
      <c r="I10" s="9">
        <f t="shared" si="6"/>
        <v>103000</v>
      </c>
    </row>
    <row r="11" spans="1:9" ht="35.1" customHeight="1">
      <c r="A11" s="6">
        <v>5</v>
      </c>
      <c r="B11" s="7">
        <v>30170</v>
      </c>
      <c r="C11" s="8">
        <f t="shared" si="0"/>
        <v>60340</v>
      </c>
      <c r="D11" s="8">
        <f t="shared" si="1"/>
        <v>67882.5</v>
      </c>
      <c r="E11" s="8">
        <f t="shared" si="2"/>
        <v>75425</v>
      </c>
      <c r="F11" s="8">
        <f t="shared" si="3"/>
        <v>82967.5</v>
      </c>
      <c r="G11" s="8">
        <f t="shared" si="4"/>
        <v>90510</v>
      </c>
      <c r="H11" s="8">
        <f t="shared" si="5"/>
        <v>105595</v>
      </c>
      <c r="I11" s="9">
        <f t="shared" si="6"/>
        <v>120680</v>
      </c>
    </row>
    <row r="12" spans="1:9" ht="35.1" customHeight="1">
      <c r="A12" s="6">
        <v>6</v>
      </c>
      <c r="B12" s="7">
        <v>34590</v>
      </c>
      <c r="C12" s="8">
        <f t="shared" si="0"/>
        <v>69180</v>
      </c>
      <c r="D12" s="8">
        <f t="shared" si="1"/>
        <v>77827.5</v>
      </c>
      <c r="E12" s="8">
        <f t="shared" si="2"/>
        <v>86475</v>
      </c>
      <c r="F12" s="8">
        <f t="shared" si="3"/>
        <v>95122.5</v>
      </c>
      <c r="G12" s="8">
        <f t="shared" si="4"/>
        <v>103770</v>
      </c>
      <c r="H12" s="8">
        <f t="shared" si="5"/>
        <v>121065</v>
      </c>
      <c r="I12" s="9">
        <f t="shared" si="6"/>
        <v>138360</v>
      </c>
    </row>
    <row r="13" spans="1:9" ht="35.1" customHeight="1">
      <c r="A13" s="6">
        <v>7</v>
      </c>
      <c r="B13" s="7">
        <v>39010</v>
      </c>
      <c r="C13" s="8">
        <f t="shared" si="0"/>
        <v>78020</v>
      </c>
      <c r="D13" s="8">
        <f t="shared" si="1"/>
        <v>87772.5</v>
      </c>
      <c r="E13" s="8">
        <f t="shared" si="2"/>
        <v>97525</v>
      </c>
      <c r="F13" s="8">
        <f t="shared" si="3"/>
        <v>107277.5</v>
      </c>
      <c r="G13" s="8">
        <f t="shared" si="4"/>
        <v>117030</v>
      </c>
      <c r="H13" s="8">
        <f t="shared" si="5"/>
        <v>136535</v>
      </c>
      <c r="I13" s="9">
        <f t="shared" si="6"/>
        <v>156040</v>
      </c>
    </row>
    <row r="14" spans="1:9" ht="35.1" customHeight="1">
      <c r="A14" s="6">
        <v>8</v>
      </c>
      <c r="B14" s="7">
        <v>43430</v>
      </c>
      <c r="C14" s="8">
        <f t="shared" si="0"/>
        <v>86860</v>
      </c>
      <c r="D14" s="8">
        <f t="shared" si="1"/>
        <v>97717.5</v>
      </c>
      <c r="E14" s="8">
        <f t="shared" si="2"/>
        <v>108575</v>
      </c>
      <c r="F14" s="8">
        <f t="shared" si="3"/>
        <v>119432.5</v>
      </c>
      <c r="G14" s="8">
        <f t="shared" si="4"/>
        <v>130290</v>
      </c>
      <c r="H14" s="8">
        <f t="shared" si="5"/>
        <v>152005</v>
      </c>
      <c r="I14" s="9">
        <f t="shared" si="6"/>
        <v>173720</v>
      </c>
    </row>
    <row r="15" spans="1:9" ht="35.1" customHeight="1">
      <c r="A15" s="6" t="s">
        <v>4</v>
      </c>
      <c r="B15" s="7">
        <f>'[2]2018 Federal Poverty Guidelines'!B13</f>
        <v>4320</v>
      </c>
      <c r="C15" s="8">
        <f t="shared" si="0"/>
        <v>8640</v>
      </c>
      <c r="D15" s="8">
        <f t="shared" si="1"/>
        <v>9720</v>
      </c>
      <c r="E15" s="8">
        <f t="shared" si="2"/>
        <v>10800</v>
      </c>
      <c r="F15" s="8">
        <f t="shared" si="3"/>
        <v>11880</v>
      </c>
      <c r="G15" s="8">
        <f t="shared" si="4"/>
        <v>12960</v>
      </c>
      <c r="H15" s="8">
        <f t="shared" si="5"/>
        <v>15120</v>
      </c>
      <c r="I15" s="9">
        <f t="shared" si="6"/>
        <v>17280</v>
      </c>
    </row>
    <row r="16" spans="1:9" s="14" customFormat="1" ht="60.75" customHeight="1" thickBot="1">
      <c r="A16" s="10" t="s">
        <v>5</v>
      </c>
      <c r="B16" s="11">
        <v>1</v>
      </c>
      <c r="C16" s="12">
        <v>1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3">
        <v>0</v>
      </c>
    </row>
    <row r="17" spans="1:9" ht="16.5" hidden="1" customHeight="1">
      <c r="A17" s="15" t="s">
        <v>6</v>
      </c>
      <c r="B17" s="16">
        <v>1</v>
      </c>
      <c r="C17" s="16">
        <v>1</v>
      </c>
      <c r="D17" s="16">
        <v>0.9</v>
      </c>
      <c r="E17" s="16">
        <v>0.8</v>
      </c>
      <c r="F17" s="16">
        <v>0.7</v>
      </c>
      <c r="G17" s="16">
        <v>0.6</v>
      </c>
      <c r="H17" s="16">
        <v>0.5</v>
      </c>
      <c r="I17" s="16">
        <v>0.4</v>
      </c>
    </row>
    <row r="18" spans="1:9" ht="15.75">
      <c r="A18" s="15" t="s">
        <v>6</v>
      </c>
      <c r="B18" s="1"/>
      <c r="C18" s="1"/>
      <c r="D18" s="24"/>
      <c r="E18" s="24"/>
      <c r="F18" s="24" t="s">
        <v>8</v>
      </c>
      <c r="G18" s="24"/>
      <c r="H18" s="24"/>
      <c r="I18" s="24"/>
    </row>
    <row r="19" spans="1:9" ht="15.75">
      <c r="D19" s="25" t="s">
        <v>9</v>
      </c>
    </row>
  </sheetData>
  <sheetProtection selectLockedCells="1"/>
  <mergeCells count="5">
    <mergeCell ref="A1:I1"/>
    <mergeCell ref="A2:I2"/>
    <mergeCell ref="A3:I3"/>
    <mergeCell ref="A4:I4"/>
    <mergeCell ref="A5:I5"/>
  </mergeCells>
  <printOptions horizontalCentered="1"/>
  <pageMargins left="0.45" right="0.45" top="0.75" bottom="0.5" header="0.3" footer="0.3"/>
  <pageSetup scale="95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Attachment A</vt:lpstr>
      <vt:lpstr>'Attachment A'!Print_Area</vt:lpstr>
    </vt:vector>
  </TitlesOfParts>
  <Company>Lake Regional Health System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mthill</dc:creator>
  <cp:lastModifiedBy>lhaden</cp:lastModifiedBy>
  <dcterms:created xsi:type="dcterms:W3CDTF">2018-09-05T15:18:06Z</dcterms:created>
  <dcterms:modified xsi:type="dcterms:W3CDTF">2019-05-02T13:29:28Z</dcterms:modified>
</cp:coreProperties>
</file>